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夏季校服" sheetId="1" r:id="rId1"/>
    <sheet name="秋季校服" sheetId="2" r:id="rId2"/>
    <sheet name="冬季校服" sheetId="3" r:id="rId3"/>
    <sheet name="冬季冲锋衣" sheetId="4" r:id="rId4"/>
    <sheet name="校徽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4" name="ID_39044A5AC4784F9ABE2474EEE55CE306" descr="_cgi-bin_mmwebwx-bin_webwxgetmsgimg__&amp;MsgID=4310304500084758622&amp;skey=@crypt_70e51559_1ab5b587fc269f314abc506068354ba5&amp;mmweb_appid=wx_webfilehelper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9166860"/>
        </a:xfrm>
        <a:prstGeom prst="rect">
          <a:avLst/>
        </a:prstGeom>
      </xdr:spPr>
    </xdr:pic>
  </etc:cellImage>
  <etc:cellImage>
    <xdr:pic>
      <xdr:nvPicPr>
        <xdr:cNvPr id="25" name="ID_54FD5E64E7484C4B90BC053C1A3869F7" descr="_cgi-bin_mmwebwx-bin_webwxgetmsgimg__&amp;MsgID=6459677865244174652&amp;skey=@crypt_70e51559_1ab5b587fc269f314abc506068354ba5&amp;mmweb_appid=wx_webfilehelper"/>
        <xdr:cNvPicPr/>
      </xdr:nvPicPr>
      <xdr:blipFill>
        <a:blip r:embed="rId2"/>
        <a:stretch>
          <a:fillRect/>
        </a:stretch>
      </xdr:blipFill>
      <xdr:spPr>
        <a:xfrm>
          <a:off x="0" y="0"/>
          <a:ext cx="9885045" cy="10058400"/>
        </a:xfrm>
        <a:prstGeom prst="rect">
          <a:avLst/>
        </a:prstGeom>
      </xdr:spPr>
    </xdr:pic>
  </etc:cellImage>
  <etc:cellImage>
    <xdr:pic>
      <xdr:nvPicPr>
        <xdr:cNvPr id="26" name="ID_8124860AA5B54068AEABEC9CAF77B253" descr="_cgi-bin_mmwebwx-bin_webwxgetmsgimg__&amp;MsgID=6318584011516495928&amp;skey=@crypt_70e51559_1ab5b587fc269f314abc506068354ba5&amp;mmweb_appid=wx_webfilehelper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9505315"/>
        </a:xfrm>
        <a:prstGeom prst="rect">
          <a:avLst/>
        </a:prstGeom>
      </xdr:spPr>
    </xdr:pic>
  </etc:cellImage>
  <etc:cellImage>
    <xdr:pic>
      <xdr:nvPicPr>
        <xdr:cNvPr id="34" name="ID_E6ACC438CBDA4624ADB9EA7F7DF5AB2C" descr="_cgi-bin_mmwebwx-bin_webwxgetmsgimg__&amp;MsgID=2517659019318823965&amp;skey=@crypt_70e51559_1ab5b587fc269f314abc506068354ba5&amp;mmweb_appid=wx_webfilehelper"/>
        <xdr:cNvPicPr/>
      </xdr:nvPicPr>
      <xdr:blipFill>
        <a:blip r:embed="rId4"/>
        <a:stretch>
          <a:fillRect/>
        </a:stretch>
      </xdr:blipFill>
      <xdr:spPr>
        <a:xfrm>
          <a:off x="0" y="0"/>
          <a:ext cx="6797675" cy="10058400"/>
        </a:xfrm>
        <a:prstGeom prst="rect">
          <a:avLst/>
        </a:prstGeom>
      </xdr:spPr>
    </xdr:pic>
  </etc:cellImage>
  <etc:cellImage>
    <xdr:pic>
      <xdr:nvPicPr>
        <xdr:cNvPr id="35" name="ID_2EFD5B0658AF4E1B99E7D74FE9A50F0E" descr="_cgi-bin_mmwebwx-bin_webwxgetmsgimg__&amp;MsgID=3256203506171222999&amp;skey=@crypt_70e51559_1ab5b587fc269f314abc506068354ba5&amp;mmweb_appid=wx_webfilehelper"/>
        <xdr:cNvPicPr/>
      </xdr:nvPicPr>
      <xdr:blipFill>
        <a:blip r:embed="rId5"/>
        <a:stretch>
          <a:fillRect/>
        </a:stretch>
      </xdr:blipFill>
      <xdr:spPr>
        <a:xfrm>
          <a:off x="0" y="0"/>
          <a:ext cx="6674485" cy="10058400"/>
        </a:xfrm>
        <a:prstGeom prst="rect">
          <a:avLst/>
        </a:prstGeom>
      </xdr:spPr>
    </xdr:pic>
  </etc:cellImage>
  <etc:cellImage>
    <xdr:pic>
      <xdr:nvPicPr>
        <xdr:cNvPr id="36" name="ID_01514E3341604465969425D44A188295" descr="_cgi-bin_mmwebwx-bin_webwxgetmsgimg__&amp;MsgID=6739005284492679949&amp;skey=@crypt_70e51559_1ab5b587fc269f314abc506068354ba5&amp;mmweb_appid=wx_webfilehelper"/>
        <xdr:cNvPicPr/>
      </xdr:nvPicPr>
      <xdr:blipFill>
        <a:blip r:embed="rId6"/>
        <a:stretch>
          <a:fillRect/>
        </a:stretch>
      </xdr:blipFill>
      <xdr:spPr>
        <a:xfrm>
          <a:off x="0" y="0"/>
          <a:ext cx="6916420" cy="10058400"/>
        </a:xfrm>
        <a:prstGeom prst="rect">
          <a:avLst/>
        </a:prstGeom>
      </xdr:spPr>
    </xdr:pic>
  </etc:cellImage>
  <etc:cellImage>
    <xdr:pic>
      <xdr:nvPicPr>
        <xdr:cNvPr id="37" name="ID_206FCBCE6E7648DF96C69FA595FD22BF" descr="_cgi-bin_mmwebwx-bin_webwxgetmsgimg__&amp;MsgID=2251537324356744300&amp;skey=@crypt_70e51559_1ab5b587fc269f314abc506068354ba5&amp;mmweb_appid=wx_webfilehelper"/>
        <xdr:cNvPicPr/>
      </xdr:nvPicPr>
      <xdr:blipFill>
        <a:blip r:embed="rId7"/>
        <a:stretch>
          <a:fillRect/>
        </a:stretch>
      </xdr:blipFill>
      <xdr:spPr>
        <a:xfrm>
          <a:off x="0" y="0"/>
          <a:ext cx="9987915" cy="10058400"/>
        </a:xfrm>
        <a:prstGeom prst="rect">
          <a:avLst/>
        </a:prstGeom>
      </xdr:spPr>
    </xdr:pic>
  </etc:cellImage>
  <etc:cellImage>
    <xdr:pic>
      <xdr:nvPicPr>
        <xdr:cNvPr id="39" name="ID_904624F52EF7432399CA1CD02B455703" descr="_cgi-bin_mmwebwx-bin_webwxgetmsgimg__&amp;MsgID=1145063311933098736&amp;skey=@crypt_70e51559_1ab5b587fc269f314abc506068354ba5&amp;mmweb_appid=wx_webfilehelper"/>
        <xdr:cNvPicPr/>
      </xdr:nvPicPr>
      <xdr:blipFill>
        <a:blip r:embed="rId8"/>
        <a:stretch>
          <a:fillRect/>
        </a:stretch>
      </xdr:blipFill>
      <xdr:spPr>
        <a:xfrm>
          <a:off x="0" y="0"/>
          <a:ext cx="7203440" cy="10058400"/>
        </a:xfrm>
        <a:prstGeom prst="rect">
          <a:avLst/>
        </a:prstGeom>
      </xdr:spPr>
    </xdr:pic>
  </etc:cellImage>
  <etc:cellImage>
    <xdr:pic>
      <xdr:nvPicPr>
        <xdr:cNvPr id="40" name="ID_F21E4670AD5E4C4F9B8A130CC3CA0290" descr="_cgi-bin_mmwebwx-bin_webwxgetmsgimg__&amp;MsgID=3110864304067900764&amp;skey=@crypt_70e51559_1ab5b587fc269f314abc506068354ba5&amp;mmweb_appid=wx_webfilehelper"/>
        <xdr:cNvPicPr/>
      </xdr:nvPicPr>
      <xdr:blipFill>
        <a:blip r:embed="rId9"/>
        <a:stretch>
          <a:fillRect/>
        </a:stretch>
      </xdr:blipFill>
      <xdr:spPr>
        <a:xfrm>
          <a:off x="0" y="0"/>
          <a:ext cx="7953375" cy="8191500"/>
        </a:xfrm>
        <a:prstGeom prst="rect">
          <a:avLst/>
        </a:prstGeom>
      </xdr:spPr>
    </xdr:pic>
  </etc:cellImage>
  <etc:cellImage>
    <xdr:pic>
      <xdr:nvPicPr>
        <xdr:cNvPr id="44" name="ID_01CE6F750EDC48B2B1CF5CB9B44CCF5F" descr="小学棒球服色卡"/>
        <xdr:cNvPicPr/>
      </xdr:nvPicPr>
      <xdr:blipFill>
        <a:blip r:embed="rId10"/>
        <a:stretch>
          <a:fillRect/>
        </a:stretch>
      </xdr:blipFill>
      <xdr:spPr>
        <a:xfrm>
          <a:off x="0" y="0"/>
          <a:ext cx="10058400" cy="3729990"/>
        </a:xfrm>
        <a:prstGeom prst="rect">
          <a:avLst/>
        </a:prstGeom>
      </xdr:spPr>
    </xdr:pic>
  </etc:cellImage>
  <etc:cellImage>
    <xdr:pic>
      <xdr:nvPicPr>
        <xdr:cNvPr id="45" name="ID_F0451270A48D4E858E5C3A486F81AA61" descr="长裤、中学夏衣、中学圆领秋衣、冲锋衣的色标"/>
        <xdr:cNvPicPr/>
      </xdr:nvPicPr>
      <xdr:blipFill>
        <a:blip r:embed="rId11"/>
        <a:stretch>
          <a:fillRect/>
        </a:stretch>
      </xdr:blipFill>
      <xdr:spPr>
        <a:xfrm>
          <a:off x="0" y="0"/>
          <a:ext cx="10058400" cy="3309620"/>
        </a:xfrm>
        <a:prstGeom prst="rect">
          <a:avLst/>
        </a:prstGeom>
      </xdr:spPr>
    </xdr:pic>
  </etc:cellImage>
  <etc:cellImage>
    <xdr:pic>
      <xdr:nvPicPr>
        <xdr:cNvPr id="46" name="ID_4F4FDEE60C0E442494E914D93A1A48DA" descr="校徽 (1)"/>
        <xdr:cNvPicPr/>
      </xdr:nvPicPr>
      <xdr:blipFill>
        <a:blip r:embed="rId12"/>
        <a:stretch>
          <a:fillRect/>
        </a:stretch>
      </xdr:blipFill>
      <xdr:spPr>
        <a:xfrm>
          <a:off x="0" y="0"/>
          <a:ext cx="9272905" cy="10057765"/>
        </a:xfrm>
        <a:prstGeom prst="rect">
          <a:avLst/>
        </a:prstGeom>
      </xdr:spPr>
    </xdr:pic>
  </etc:cellImage>
  <etc:cellImage>
    <xdr:pic>
      <xdr:nvPicPr>
        <xdr:cNvPr id="47" name="ID_8F5DEEE4BA6E430E885EB55BAD2C6201" descr="校徽 (2)"/>
        <xdr:cNvPicPr/>
      </xdr:nvPicPr>
      <xdr:blipFill>
        <a:blip r:embed="rId13"/>
        <a:stretch>
          <a:fillRect/>
        </a:stretch>
      </xdr:blipFill>
      <xdr:spPr>
        <a:xfrm>
          <a:off x="0" y="0"/>
          <a:ext cx="4772025" cy="5172075"/>
        </a:xfrm>
        <a:prstGeom prst="rect">
          <a:avLst/>
        </a:prstGeom>
      </xdr:spPr>
    </xdr:pic>
  </etc:cellImage>
  <etc:cellImage>
    <xdr:pic>
      <xdr:nvPicPr>
        <xdr:cNvPr id="48" name="ID_2EF893CE452042059F69BBB78DA9A993" descr="校徽 (3)"/>
        <xdr:cNvPicPr/>
      </xdr:nvPicPr>
      <xdr:blipFill>
        <a:blip r:embed="rId14"/>
        <a:stretch>
          <a:fillRect/>
        </a:stretch>
      </xdr:blipFill>
      <xdr:spPr>
        <a:xfrm>
          <a:off x="0" y="0"/>
          <a:ext cx="5695950" cy="5991225"/>
        </a:xfrm>
        <a:prstGeom prst="rect">
          <a:avLst/>
        </a:prstGeom>
      </xdr:spPr>
    </xdr:pic>
  </etc:cellImage>
  <etc:cellImage>
    <xdr:pic>
      <xdr:nvPicPr>
        <xdr:cNvPr id="49" name="ID_70BB39059E6947BF95A4692F36AA4AF6" descr="小校徽色标"/>
        <xdr:cNvPicPr/>
      </xdr:nvPicPr>
      <xdr:blipFill>
        <a:blip r:embed="rId15"/>
        <a:stretch>
          <a:fillRect/>
        </a:stretch>
      </xdr:blipFill>
      <xdr:spPr>
        <a:xfrm>
          <a:off x="0" y="0"/>
          <a:ext cx="10057765" cy="3919855"/>
        </a:xfrm>
        <a:prstGeom prst="rect">
          <a:avLst/>
        </a:prstGeom>
      </xdr:spPr>
    </xdr:pic>
  </etc:cellImage>
  <etc:cellImage>
    <xdr:pic>
      <xdr:nvPicPr>
        <xdr:cNvPr id="50" name="ID_E054A3F453844806AF38A4607E0EB5A5" descr="校徽色标 (1)"/>
        <xdr:cNvPicPr/>
      </xdr:nvPicPr>
      <xdr:blipFill>
        <a:blip r:embed="rId16"/>
        <a:stretch>
          <a:fillRect/>
        </a:stretch>
      </xdr:blipFill>
      <xdr:spPr>
        <a:xfrm>
          <a:off x="0" y="0"/>
          <a:ext cx="7534275" cy="3171825"/>
        </a:xfrm>
        <a:prstGeom prst="rect">
          <a:avLst/>
        </a:prstGeom>
      </xdr:spPr>
    </xdr:pic>
  </etc:cellImage>
  <etc:cellImage>
    <xdr:pic>
      <xdr:nvPicPr>
        <xdr:cNvPr id="51" name="ID_49DA819091CD49279557C72DE1B0079E" descr="校徽色标 (2)"/>
        <xdr:cNvPicPr/>
      </xdr:nvPicPr>
      <xdr:blipFill>
        <a:blip r:embed="rId17"/>
        <a:stretch>
          <a:fillRect/>
        </a:stretch>
      </xdr:blipFill>
      <xdr:spPr>
        <a:xfrm>
          <a:off x="0" y="0"/>
          <a:ext cx="8477250" cy="7200900"/>
        </a:xfrm>
        <a:prstGeom prst="rect">
          <a:avLst/>
        </a:prstGeom>
      </xdr:spPr>
    </xdr:pic>
  </etc:cellImage>
  <etc:cellImage>
    <xdr:pic>
      <xdr:nvPicPr>
        <xdr:cNvPr id="2" name="ID_C90D85094B134F8C98586B7597C45ECA" descr="_cgi-bin_mmwebwx-bin_webwxgetmsgimg__&amp;MsgID=8127031757949362486&amp;skey=@crypt_70e51559_1ab5b587fc269f314abc506068354ba5&amp;mmweb_appid=wx_webfilehelper"/>
        <xdr:cNvPicPr/>
      </xdr:nvPicPr>
      <xdr:blipFill>
        <a:blip r:embed="rId18"/>
        <a:stretch>
          <a:fillRect/>
        </a:stretch>
      </xdr:blipFill>
      <xdr:spPr>
        <a:xfrm>
          <a:off x="0" y="0"/>
          <a:ext cx="10058400" cy="10050145"/>
        </a:xfrm>
        <a:prstGeom prst="rect">
          <a:avLst/>
        </a:prstGeom>
      </xdr:spPr>
    </xdr:pic>
  </etc:cellImage>
  <etc:cellImage>
    <xdr:pic>
      <xdr:nvPicPr>
        <xdr:cNvPr id="3" name="ID_53A3ECC0AB68410EB62ED68680EB8D41" descr="_cgi-bin_mmwebwx-bin_webwxgetmsgimg__&amp;MsgID=2424358236831467203&amp;skey=@crypt_70e51559_1ab5b587fc269f314abc506068354ba5&amp;mmweb_appid=wx_webfilehelper"/>
        <xdr:cNvPicPr/>
      </xdr:nvPicPr>
      <xdr:blipFill>
        <a:blip r:embed="rId19"/>
        <a:stretch>
          <a:fillRect/>
        </a:stretch>
      </xdr:blipFill>
      <xdr:spPr>
        <a:xfrm>
          <a:off x="0" y="0"/>
          <a:ext cx="9169400" cy="10058400"/>
        </a:xfrm>
        <a:prstGeom prst="rect">
          <a:avLst/>
        </a:prstGeom>
      </xdr:spPr>
    </xdr:pic>
  </etc:cellImage>
  <etc:cellImage>
    <xdr:pic>
      <xdr:nvPicPr>
        <xdr:cNvPr id="4" name="ID_C25CCA84779F41B38861152C4B1989EC" descr="_cgi-bin_mmwebwx-bin_webwxgetmsgimg__&amp;MsgID=5038151611039975579&amp;skey=@crypt_70e51559_1ab5b587fc269f314abc506068354ba5&amp;mmweb_appid=wx_webfilehelper"/>
        <xdr:cNvPicPr/>
      </xdr:nvPicPr>
      <xdr:blipFill>
        <a:blip r:embed="rId20"/>
        <a:stretch>
          <a:fillRect/>
        </a:stretch>
      </xdr:blipFill>
      <xdr:spPr>
        <a:xfrm>
          <a:off x="0" y="0"/>
          <a:ext cx="10058400" cy="8907780"/>
        </a:xfrm>
        <a:prstGeom prst="rect">
          <a:avLst/>
        </a:prstGeom>
      </xdr:spPr>
    </xdr:pic>
  </etc:cellImage>
  <etc:cellImage>
    <xdr:pic>
      <xdr:nvPicPr>
        <xdr:cNvPr id="7" name="ID_9D503E47FFBA4EA8A8D9BA2311970131" descr="_cgi-bin_mmwebwx-bin_webwxgetmsgimg__&amp;MsgID=1665503713528231530&amp;skey=@crypt_70e51559_1ab5b587fc269f314abc506068354ba5&amp;mmweb_appid=wx_webfilehelper"/>
        <xdr:cNvPicPr/>
      </xdr:nvPicPr>
      <xdr:blipFill>
        <a:blip r:embed="rId21"/>
        <a:stretch>
          <a:fillRect/>
        </a:stretch>
      </xdr:blipFill>
      <xdr:spPr>
        <a:xfrm>
          <a:off x="0" y="0"/>
          <a:ext cx="10058400" cy="8308975"/>
        </a:xfrm>
        <a:prstGeom prst="rect">
          <a:avLst/>
        </a:prstGeom>
      </xdr:spPr>
    </xdr:pic>
  </etc:cellImage>
  <etc:cellImage>
    <xdr:pic>
      <xdr:nvPicPr>
        <xdr:cNvPr id="8" name="ID_134FC67ED7FA440EAC43641B90A2A08A" descr="_cgi-bin_mmwebwx-bin_webwxgetmsgimg__&amp;MsgID=6719591262393667773&amp;skey=@crypt_70e51559_1ab5b587fc269f314abc506068354ba5&amp;mmweb_appid=wx_webfilehelper"/>
        <xdr:cNvPicPr/>
      </xdr:nvPicPr>
      <xdr:blipFill>
        <a:blip r:embed="rId22"/>
        <a:stretch>
          <a:fillRect/>
        </a:stretch>
      </xdr:blipFill>
      <xdr:spPr>
        <a:xfrm>
          <a:off x="0" y="0"/>
          <a:ext cx="10058400" cy="8591550"/>
        </a:xfrm>
        <a:prstGeom prst="rect">
          <a:avLst/>
        </a:prstGeom>
      </xdr:spPr>
    </xdr:pic>
  </etc:cellImage>
  <etc:cellImage>
    <xdr:pic>
      <xdr:nvPicPr>
        <xdr:cNvPr id="10" name="ID_52EA06202F10443F953E0E2047E10203" descr="立领 (2)"/>
        <xdr:cNvPicPr/>
      </xdr:nvPicPr>
      <xdr:blipFill>
        <a:blip r:embed="rId23"/>
        <a:stretch>
          <a:fillRect/>
        </a:stretch>
      </xdr:blipFill>
      <xdr:spPr>
        <a:xfrm>
          <a:off x="0" y="0"/>
          <a:ext cx="9534525" cy="9982200"/>
        </a:xfrm>
        <a:prstGeom prst="rect">
          <a:avLst/>
        </a:prstGeom>
      </xdr:spPr>
    </xdr:pic>
  </etc:cellImage>
  <etc:cellImage>
    <xdr:pic>
      <xdr:nvPicPr>
        <xdr:cNvPr id="11" name="ID_18695B033E6C43F0B249A566EB62044A" descr="立领 (1)"/>
        <xdr:cNvPicPr/>
      </xdr:nvPicPr>
      <xdr:blipFill>
        <a:blip r:embed="rId24"/>
        <a:stretch>
          <a:fillRect/>
        </a:stretch>
      </xdr:blipFill>
      <xdr:spPr>
        <a:xfrm>
          <a:off x="0" y="0"/>
          <a:ext cx="9534525" cy="9982200"/>
        </a:xfrm>
        <a:prstGeom prst="rect">
          <a:avLst/>
        </a:prstGeom>
      </xdr:spPr>
    </xdr:pic>
  </etc:cellImage>
  <etc:cellImage>
    <xdr:pic>
      <xdr:nvPicPr>
        <xdr:cNvPr id="12" name="ID_A363335CDEBC4D81B53A9E550A39D500" descr="立领 (3)"/>
        <xdr:cNvPicPr/>
      </xdr:nvPicPr>
      <xdr:blipFill>
        <a:blip r:embed="rId25"/>
        <a:stretch>
          <a:fillRect/>
        </a:stretch>
      </xdr:blipFill>
      <xdr:spPr>
        <a:xfrm>
          <a:off x="0" y="0"/>
          <a:ext cx="9448800" cy="10058400"/>
        </a:xfrm>
        <a:prstGeom prst="rect">
          <a:avLst/>
        </a:prstGeom>
      </xdr:spPr>
    </xdr:pic>
  </etc:cellImage>
  <etc:cellImage>
    <xdr:pic>
      <xdr:nvPicPr>
        <xdr:cNvPr id="13" name="ID_ACBCFC31A5F34E4E8057909496AC35C8" descr="_cgi-bin_mmwebwx-bin_webwxgetmsgimg__&amp;MsgID=3768634518323561759&amp;skey=@crypt_70e51559_1ab5b587fc269f314abc506068354ba5&amp;mmweb_appid=wx_webfilehelper"/>
        <xdr:cNvPicPr/>
      </xdr:nvPicPr>
      <xdr:blipFill>
        <a:blip r:embed="rId26"/>
        <a:stretch>
          <a:fillRect/>
        </a:stretch>
      </xdr:blipFill>
      <xdr:spPr>
        <a:xfrm>
          <a:off x="0" y="0"/>
          <a:ext cx="8192135" cy="10058400"/>
        </a:xfrm>
        <a:prstGeom prst="rect">
          <a:avLst/>
        </a:prstGeom>
      </xdr:spPr>
    </xdr:pic>
  </etc:cellImage>
  <etc:cellImage>
    <xdr:pic>
      <xdr:nvPicPr>
        <xdr:cNvPr id="14" name="ID_3FAFD86025EB48F1AAE1FF9F22B98B1A" descr="_cgi-bin_mmwebwx-bin_webwxgetmsgimg__&amp;MsgID=7645463625740626517&amp;skey=@crypt_70e51559_1ab5b587fc269f314abc506068354ba5&amp;mmweb_appid=wx_webfilehelper"/>
        <xdr:cNvPicPr/>
      </xdr:nvPicPr>
      <xdr:blipFill>
        <a:blip r:embed="rId27"/>
        <a:stretch>
          <a:fillRect/>
        </a:stretch>
      </xdr:blipFill>
      <xdr:spPr>
        <a:xfrm>
          <a:off x="0" y="0"/>
          <a:ext cx="10058400" cy="9377680"/>
        </a:xfrm>
        <a:prstGeom prst="rect">
          <a:avLst/>
        </a:prstGeom>
      </xdr:spPr>
    </xdr:pic>
  </etc:cellImage>
  <etc:cellImage>
    <xdr:pic>
      <xdr:nvPicPr>
        <xdr:cNvPr id="15" name="ID_7E1F22D8A02D4312992CA6EA12A3F13A" descr="_cgi-bin_mmwebwx-bin_webwxgetmsgimg__&amp;MsgID=6730384786203199596&amp;skey=@crypt_70e51559_1ab5b587fc269f314abc506068354ba5&amp;mmweb_appid=wx_webfilehelper"/>
        <xdr:cNvPicPr/>
      </xdr:nvPicPr>
      <xdr:blipFill>
        <a:blip r:embed="rId28"/>
        <a:stretch>
          <a:fillRect/>
        </a:stretch>
      </xdr:blipFill>
      <xdr:spPr>
        <a:xfrm>
          <a:off x="0" y="0"/>
          <a:ext cx="9741535" cy="10057765"/>
        </a:xfrm>
        <a:prstGeom prst="rect">
          <a:avLst/>
        </a:prstGeom>
      </xdr:spPr>
    </xdr:pic>
  </etc:cellImage>
  <etc:cellImage>
    <xdr:pic>
      <xdr:nvPicPr>
        <xdr:cNvPr id="16" name="ID_73F36AD0D7B843BBAB96F57EB8258C4C" descr="_cgi-bin_mmwebwx-bin_webwxgetmsgimg__&amp;MsgID=5967572487200109526&amp;skey=@crypt_70e51559_1ab5b587fc269f314abc506068354ba5&amp;mmweb_appid=wx_webfilehelper"/>
        <xdr:cNvPicPr/>
      </xdr:nvPicPr>
      <xdr:blipFill>
        <a:blip r:embed="rId29"/>
        <a:stretch>
          <a:fillRect/>
        </a:stretch>
      </xdr:blipFill>
      <xdr:spPr>
        <a:xfrm>
          <a:off x="0" y="0"/>
          <a:ext cx="10058400" cy="922274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<sst xmlns="http://schemas.openxmlformats.org/spreadsheetml/2006/main" count="58" uniqueCount="45">
  <si>
    <t>夏季校服</t>
  </si>
  <si>
    <t>工艺要求</t>
  </si>
  <si>
    <t>1、上衣订码标，合格证位置成品脚边上10cm处；
2、裤子订码标位置成品袋口下2cm处，合格证位置成品后中裤头下10cm处；
3、腰头上3.8cm橡筋，腰头拉3针六线，1寸10针以上，拉筋线接缝处重叠5公分，平车在接缝处回针3公分；</t>
  </si>
  <si>
    <t>短袖正面</t>
  </si>
  <si>
    <t>短袖侧面</t>
  </si>
  <si>
    <t>短袖背面</t>
  </si>
  <si>
    <t>颜 色 要 求 ( 注 明 潘 通 色 标 )</t>
  </si>
  <si>
    <t>面料参数</t>
  </si>
  <si>
    <t xml:space="preserve">夏装上衣：68%棉，32%聚酯纤维  
面料克重：190-200g/m²
夏装短裤：68%棉   32%聚酯纤维
面料克重：210-220g/m²
</t>
  </si>
  <si>
    <t>短裤正面</t>
  </si>
  <si>
    <t>短裤侧面</t>
  </si>
  <si>
    <t>短裤背面</t>
  </si>
  <si>
    <t>秋季校服</t>
  </si>
  <si>
    <t>1、上衣订码标，合格证位置成品脚边上10cm处；四线上罗纹。
2、裤子订码标位置成品袋口下2cm处，合格证位置成品后中裤头下10cm处；四线上脚口
3、腰头上3.5cm橡筋，腰头拉3针六线，1寸10针以上，拉筋线接缝处重叠5公分，平车在接缝处回针3公分；</t>
  </si>
  <si>
    <t>秋季长袖正面</t>
  </si>
  <si>
    <t>秋季长袖侧面</t>
  </si>
  <si>
    <t>秋季长袖背面</t>
  </si>
  <si>
    <t>拉链长袖正面</t>
  </si>
  <si>
    <t>拉链长袖侧面</t>
  </si>
  <si>
    <t>拉链长袖背面</t>
  </si>
  <si>
    <t xml:space="preserve">秋装长袖上衣： 97%棉 3%氨纶
面料克重：200-210g/m²
秋装拉链长袖： 72%棉 21%聚酯纤维 7%氨纶
面料克重：200-210g/m²
秋装长裤：97%棉 3%氨纶
面料克重：210-220g/m²
</t>
  </si>
  <si>
    <t>长裤正面</t>
  </si>
  <si>
    <t>长裤侧面</t>
  </si>
  <si>
    <t>长裤背面</t>
  </si>
  <si>
    <t>冬季校服</t>
  </si>
  <si>
    <t>1、领/下摆/袖口：采用罗纹收口，使用双针车缝工艺，将罗纹均匀吃缝到衣身/袖片上。
2、前中门襟：采用明门襟工艺，压明线固定，配合树脂按扣，按扣位置需打定位孔并加固，避免脱落。
3、侧缝插袋：采用袋唇式插袋工艺，袋口压双道明线加固，袋布用耐磨面料，袋口两端打倒针，防止拉扯开线。</t>
  </si>
  <si>
    <t>冬装上衣：72%棉  21%聚酯纤维  7%氨纶
面料克重：290-300g/m²</t>
  </si>
  <si>
    <t>冬季外套正面</t>
  </si>
  <si>
    <t>冬季外套侧面</t>
  </si>
  <si>
    <t>冬季外套背面</t>
  </si>
  <si>
    <t>冬季冲锋衣</t>
  </si>
  <si>
    <t>1、藏青衣身与白色肩部、上袖的斜向接缝，采用双针锁边+压胶条工艺，车缝后用防水胶条密封接缝。
2、主门襟、胸前均使用防水压胶拉链，拉链两侧车缝后做压胶条密封，门襟内侧加挡布，袋口做反向车缝+压胶处理，帽子采用三片式立体剪裁，边缘做防水压胶，帽檐内置定型片，帽口搭配调节绳+绳扣，方便收紧防风。
3、采用罗纹弹力布调节工艺，袖口边缘包边，防止风灌入。
所有车缝采用双线迹，针距密度不低于10-12针/厘米，线迹平整，无跳线、断线。</t>
  </si>
  <si>
    <t>衣服正面</t>
  </si>
  <si>
    <t>衣服侧面</t>
  </si>
  <si>
    <t>50D复合
面料：100%聚酯纤维
里料：100%聚酯纤维
填充物：100%聚酯纤维</t>
  </si>
  <si>
    <t>衣服背面</t>
  </si>
  <si>
    <t>学校名称</t>
  </si>
  <si>
    <t>现行校徽图样</t>
  </si>
  <si>
    <t>色彩参数</t>
  </si>
  <si>
    <t>校服使用位置</t>
  </si>
  <si>
    <t>尺寸</t>
  </si>
  <si>
    <r>
      <rPr>
        <sz val="11"/>
        <color rgb="FF000000"/>
        <rFont val="Arial"/>
        <charset val="204"/>
      </rPr>
      <t>2026</t>
    </r>
    <r>
      <rPr>
        <sz val="11"/>
        <color rgb="FF000000"/>
        <rFont val="宋体"/>
        <charset val="204"/>
      </rPr>
      <t>年新生人数</t>
    </r>
  </si>
  <si>
    <t>广州天省实验学校</t>
  </si>
  <si>
    <t>左胸位置</t>
  </si>
  <si>
    <t>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</si>
</sst>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Arial"/>
      <charset val="204"/>
    </font>
    <font>
      <sz val="11"/>
      <color rgb="FF000000"/>
      <name val="宋体"/>
      <charset val="204"/>
    </font>
    <font>
      <sz val="12"/>
      <name val="SimSun"/>
      <charset val="134"/>
    </font>
    <font>
      <sz val="10"/>
      <name val="宋体"/>
      <charset val="134"/>
      <scheme val="minor"/>
    </font>
    <font>
      <sz val="20"/>
      <name val="SimSun"/>
      <charset val="134"/>
    </font>
    <font>
      <sz val="20"/>
      <color rgb="FF000000"/>
      <name val="Arial"/>
      <charset val="134"/>
    </font>
    <font>
      <sz val="4"/>
      <name val="SimSun"/>
      <charset val="134"/>
    </font>
    <font>
      <sz val="14"/>
      <name val="宋体"/>
      <charset val="134"/>
      <scheme val="minor"/>
    </font>
    <font>
      <sz val="14"/>
      <name val="SimSun"/>
      <charset val="134"/>
    </font>
    <font>
      <sz val="8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2.jpeg"/><Relationship Id="rId8" Type="http://schemas.openxmlformats.org/officeDocument/2006/relationships/image" Target="media/image11.jpeg"/><Relationship Id="rId7" Type="http://schemas.openxmlformats.org/officeDocument/2006/relationships/image" Target="media/image10.jpeg"/><Relationship Id="rId6" Type="http://schemas.openxmlformats.org/officeDocument/2006/relationships/image" Target="media/image9.jpeg"/><Relationship Id="rId5" Type="http://schemas.openxmlformats.org/officeDocument/2006/relationships/image" Target="media/image8.jpeg"/><Relationship Id="rId4" Type="http://schemas.openxmlformats.org/officeDocument/2006/relationships/image" Target="media/image7.jpeg"/><Relationship Id="rId3" Type="http://schemas.openxmlformats.org/officeDocument/2006/relationships/image" Target="media/image6.jpeg"/><Relationship Id="rId29" Type="http://schemas.openxmlformats.org/officeDocument/2006/relationships/image" Target="media/image31.jpeg"/><Relationship Id="rId28" Type="http://schemas.openxmlformats.org/officeDocument/2006/relationships/image" Target="media/image30.jpeg"/><Relationship Id="rId27" Type="http://schemas.openxmlformats.org/officeDocument/2006/relationships/image" Target="media/image29.jpeg"/><Relationship Id="rId26" Type="http://schemas.openxmlformats.org/officeDocument/2006/relationships/image" Target="media/image28.jpeg"/><Relationship Id="rId25" Type="http://schemas.openxmlformats.org/officeDocument/2006/relationships/image" Target="media/image27.png"/><Relationship Id="rId24" Type="http://schemas.openxmlformats.org/officeDocument/2006/relationships/image" Target="media/image26.png"/><Relationship Id="rId23" Type="http://schemas.openxmlformats.org/officeDocument/2006/relationships/image" Target="media/image25.png"/><Relationship Id="rId22" Type="http://schemas.openxmlformats.org/officeDocument/2006/relationships/image" Target="media/image24.jpeg"/><Relationship Id="rId21" Type="http://schemas.openxmlformats.org/officeDocument/2006/relationships/image" Target="media/image23.jpeg"/><Relationship Id="rId20" Type="http://schemas.openxmlformats.org/officeDocument/2006/relationships/image" Target="media/image22.jpeg"/><Relationship Id="rId2" Type="http://schemas.openxmlformats.org/officeDocument/2006/relationships/image" Target="media/image5.jpeg"/><Relationship Id="rId19" Type="http://schemas.openxmlformats.org/officeDocument/2006/relationships/image" Target="media/image21.jpeg"/><Relationship Id="rId18" Type="http://schemas.openxmlformats.org/officeDocument/2006/relationships/image" Target="media/image20.jpeg"/><Relationship Id="rId17" Type="http://schemas.openxmlformats.org/officeDocument/2006/relationships/image" Target="media/image19.jpeg"/><Relationship Id="rId16" Type="http://schemas.openxmlformats.org/officeDocument/2006/relationships/image" Target="media/image18.jpeg"/><Relationship Id="rId15" Type="http://schemas.openxmlformats.org/officeDocument/2006/relationships/image" Target="media/image17.jpeg"/><Relationship Id="rId14" Type="http://schemas.openxmlformats.org/officeDocument/2006/relationships/image" Target="media/image16.jpeg"/><Relationship Id="rId13" Type="http://schemas.openxmlformats.org/officeDocument/2006/relationships/image" Target="media/image15.jpeg"/><Relationship Id="rId12" Type="http://schemas.openxmlformats.org/officeDocument/2006/relationships/image" Target="media/image14.jpeg"/><Relationship Id="rId11" Type="http://schemas.openxmlformats.org/officeDocument/2006/relationships/image" Target="media/image2.jpeg"/><Relationship Id="rId10" Type="http://schemas.openxmlformats.org/officeDocument/2006/relationships/image" Target="media/image13.jpeg"/><Relationship Id="rId1" Type="http://schemas.openxmlformats.org/officeDocument/2006/relationships/image" Target="media/image4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2026285</xdr:colOff>
      <xdr:row>4</xdr:row>
      <xdr:rowOff>81280</xdr:rowOff>
    </xdr:from>
    <xdr:to>
      <xdr:col>3</xdr:col>
      <xdr:colOff>4723765</xdr:colOff>
      <xdr:row>4</xdr:row>
      <xdr:rowOff>1565910</xdr:rowOff>
    </xdr:to>
    <xdr:pic>
      <xdr:nvPicPr>
        <xdr:cNvPr id="2" name="图片 1" descr="短裤色标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4196080"/>
          <a:ext cx="2697480" cy="1484630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109220</xdr:colOff>
      <xdr:row>4</xdr:row>
      <xdr:rowOff>239395</xdr:rowOff>
    </xdr:from>
    <xdr:to>
      <xdr:col>3</xdr:col>
      <xdr:colOff>1870710</xdr:colOff>
      <xdr:row>4</xdr:row>
      <xdr:rowOff>1413510</xdr:rowOff>
    </xdr:to>
    <xdr:pic>
      <xdr:nvPicPr>
        <xdr:cNvPr id="4" name="图片 3" descr="长裤、中学夏衣、中学圆领秋衣、冲锋衣的色标"/>
        <xdr:cNvPicPr>
          <a:picLocks noChangeAspect="1"/>
        </xdr:cNvPicPr>
      </xdr:nvPicPr>
      <xdr:blipFill>
        <a:blip r:embed="rId2"/>
        <a:srcRect l="50811"/>
        <a:stretch>
          <a:fillRect/>
        </a:stretch>
      </xdr:blipFill>
      <xdr:spPr>
        <a:xfrm>
          <a:off x="7110095" y="4354195"/>
          <a:ext cx="1761490" cy="1174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1096010</xdr:colOff>
      <xdr:row>4</xdr:row>
      <xdr:rowOff>1403350</xdr:rowOff>
    </xdr:from>
    <xdr:to>
      <xdr:col>3</xdr:col>
      <xdr:colOff>2525395</xdr:colOff>
      <xdr:row>4</xdr:row>
      <xdr:rowOff>2530475</xdr:rowOff>
    </xdr:to>
    <xdr:pic>
      <xdr:nvPicPr>
        <xdr:cNvPr id="2" name="图片 1" descr="立领秋衣、小学圆领的色标"/>
        <xdr:cNvPicPr>
          <a:picLocks noChangeAspect="1"/>
        </xdr:cNvPicPr>
      </xdr:nvPicPr>
      <xdr:blipFill>
        <a:blip r:embed="rId1"/>
        <a:srcRect l="51082"/>
        <a:stretch>
          <a:fillRect/>
        </a:stretch>
      </xdr:blipFill>
      <xdr:spPr>
        <a:xfrm>
          <a:off x="8096885" y="5518150"/>
          <a:ext cx="1429385" cy="1127125"/>
        </a:xfrm>
        <a:prstGeom prst="rect">
          <a:avLst/>
        </a:prstGeom>
      </xdr:spPr>
    </xdr:pic>
    <xdr:clientData/>
  </xdr:twoCellAnchor>
  <xdr:twoCellAnchor editAs="oneCell">
    <xdr:from>
      <xdr:col>3</xdr:col>
      <xdr:colOff>347345</xdr:colOff>
      <xdr:row>4</xdr:row>
      <xdr:rowOff>207010</xdr:rowOff>
    </xdr:from>
    <xdr:to>
      <xdr:col>3</xdr:col>
      <xdr:colOff>3272155</xdr:colOff>
      <xdr:row>4</xdr:row>
      <xdr:rowOff>1170305</xdr:rowOff>
    </xdr:to>
    <xdr:pic>
      <xdr:nvPicPr>
        <xdr:cNvPr id="3" name="图片 2" descr="长裤、中学夏衣、中学圆领秋衣、冲锋衣的色标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8220" y="4321810"/>
          <a:ext cx="2924810" cy="963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zoomScale="85" zoomScaleNormal="85" workbookViewId="0">
      <selection activeCell="L3" sqref="L3"/>
    </sheetView>
  </sheetViews>
  <sheetFormatPr defaultColWidth="9" defaultRowHeight="14.25" outlineLevelRow="7" outlineLevelCol="3"/>
  <cols>
    <col min="1" max="3" width="30.625" customWidth="1"/>
    <col min="4" max="4" width="66.475" customWidth="1"/>
  </cols>
  <sheetData>
    <row r="1" ht="45" customHeight="1" spans="1:4">
      <c r="A1" s="12" t="s">
        <v>0</v>
      </c>
      <c r="B1" s="12"/>
      <c r="C1" s="13"/>
      <c r="D1" s="14"/>
    </row>
    <row r="2" ht="37" customHeight="1" spans="1:4">
      <c r="A2" s="24" t="str">
        <f>_xlfn.DISPIMG("ID_C90D85094B134F8C98586B7597C45ECA",1)</f>
        <v>=DISPIMG("ID_C90D85094B134F8C98586B7597C45ECA",1)</v>
      </c>
      <c r="B2" s="24" t="str">
        <f>_xlfn.DISPIMG("ID_53A3ECC0AB68410EB62ED68680EB8D41",1)</f>
        <v>=DISPIMG("ID_53A3ECC0AB68410EB62ED68680EB8D41",1)</v>
      </c>
      <c r="C2" s="24" t="str">
        <f>_xlfn.DISPIMG("ID_C25CCA84779F41B38861152C4B1989EC",1)</f>
        <v>=DISPIMG("ID_C25CCA84779F41B38861152C4B1989EC",1)</v>
      </c>
      <c r="D2" s="2" t="s">
        <v>1</v>
      </c>
    </row>
    <row r="3" ht="197" customHeight="1" spans="1:4">
      <c r="A3" s="27"/>
      <c r="B3" s="27"/>
      <c r="C3" s="27"/>
      <c r="D3" s="21" t="s">
        <v>2</v>
      </c>
    </row>
    <row r="4" ht="45" customHeight="1" spans="1:4">
      <c r="A4" s="2" t="s">
        <v>3</v>
      </c>
      <c r="B4" s="2" t="s">
        <v>4</v>
      </c>
      <c r="C4" s="2" t="s">
        <v>5</v>
      </c>
      <c r="D4" s="2" t="s">
        <v>6</v>
      </c>
    </row>
    <row r="5" ht="132" customHeight="1" spans="1:4">
      <c r="A5" s="24" t="str">
        <f>_xlfn.DISPIMG("ID_39044A5AC4784F9ABE2474EEE55CE306",1)</f>
        <v>=DISPIMG("ID_39044A5AC4784F9ABE2474EEE55CE306",1)</v>
      </c>
      <c r="B5" s="24" t="str">
        <f>_xlfn.DISPIMG("ID_54FD5E64E7484C4B90BC053C1A3869F7",1)</f>
        <v>=DISPIMG("ID_54FD5E64E7484C4B90BC053C1A3869F7",1)</v>
      </c>
      <c r="C5" s="24" t="str">
        <f>_xlfn.DISPIMG("ID_8124860AA5B54068AEABEC9CAF77B253",1)</f>
        <v>=DISPIMG("ID_8124860AA5B54068AEABEC9CAF77B253",1)</v>
      </c>
      <c r="D5" s="25"/>
    </row>
    <row r="6" ht="60" customHeight="1" spans="1:4">
      <c r="A6" s="27"/>
      <c r="B6" s="27"/>
      <c r="C6" s="27"/>
      <c r="D6" s="2" t="s">
        <v>7</v>
      </c>
    </row>
    <row r="7" ht="106" customHeight="1" spans="1:4">
      <c r="A7" s="27"/>
      <c r="B7" s="27"/>
      <c r="C7" s="27"/>
      <c r="D7" s="21" t="s">
        <v>8</v>
      </c>
    </row>
    <row r="8" ht="60" customHeight="1" spans="1:4">
      <c r="A8" s="2" t="s">
        <v>9</v>
      </c>
      <c r="B8" s="2" t="s">
        <v>10</v>
      </c>
      <c r="C8" s="2" t="s">
        <v>11</v>
      </c>
      <c r="D8" s="21"/>
    </row>
  </sheetData>
  <mergeCells count="8">
    <mergeCell ref="A1:D1"/>
    <mergeCell ref="A2:A3"/>
    <mergeCell ref="A5:A7"/>
    <mergeCell ref="B2:B3"/>
    <mergeCell ref="B5:B7"/>
    <mergeCell ref="C2:C3"/>
    <mergeCell ref="C5:C7"/>
    <mergeCell ref="D7:D8"/>
  </mergeCells>
  <printOptions gridLines="1"/>
  <pageMargins left="0.314583333333333" right="0.0784722222222222" top="0.118055555555556" bottom="0.196527777777778" header="0.314583333333333" footer="0.0784722222222222"/>
  <pageSetup paperSize="256" scale="8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zoomScale="85" zoomScaleNormal="85" workbookViewId="0">
      <selection activeCell="J4" sqref="J4"/>
    </sheetView>
  </sheetViews>
  <sheetFormatPr defaultColWidth="9" defaultRowHeight="14.25" outlineLevelRow="7" outlineLevelCol="3"/>
  <cols>
    <col min="1" max="3" width="30.625" customWidth="1"/>
    <col min="4" max="4" width="50.95" customWidth="1"/>
  </cols>
  <sheetData>
    <row r="1" ht="45" customHeight="1" spans="1:4">
      <c r="A1" s="12" t="s">
        <v>12</v>
      </c>
      <c r="B1" s="12"/>
      <c r="C1" s="13"/>
      <c r="D1" s="14"/>
    </row>
    <row r="2" ht="37" customHeight="1" spans="1:4">
      <c r="A2" s="24" t="str">
        <f>_xlfn.DISPIMG("ID_9D503E47FFBA4EA8A8D9BA2311970131",1)</f>
        <v>=DISPIMG("ID_9D503E47FFBA4EA8A8D9BA2311970131",1)</v>
      </c>
      <c r="B2" s="26" t="str">
        <f>_xlfn.DISPIMG("ID_ACBCFC31A5F34E4E8057909496AC35C8",1)</f>
        <v>=DISPIMG("ID_ACBCFC31A5F34E4E8057909496AC35C8",1)</v>
      </c>
      <c r="C2" s="24" t="str">
        <f>_xlfn.DISPIMG("ID_134FC67ED7FA440EAC43641B90A2A08A",1)</f>
        <v>=DISPIMG("ID_134FC67ED7FA440EAC43641B90A2A08A",1)</v>
      </c>
      <c r="D2" s="2" t="s">
        <v>1</v>
      </c>
    </row>
    <row r="3" ht="197" customHeight="1" spans="1:4">
      <c r="A3" s="27"/>
      <c r="B3" s="26"/>
      <c r="C3" s="27"/>
      <c r="D3" s="21" t="s">
        <v>13</v>
      </c>
    </row>
    <row r="4" ht="45" customHeight="1" spans="1:4">
      <c r="A4" s="2" t="s">
        <v>14</v>
      </c>
      <c r="B4" s="2" t="s">
        <v>15</v>
      </c>
      <c r="C4" s="2" t="s">
        <v>16</v>
      </c>
      <c r="D4" s="2" t="s">
        <v>6</v>
      </c>
    </row>
    <row r="5" ht="219" customHeight="1" spans="1:4">
      <c r="A5" s="28" t="str">
        <f>_xlfn.DISPIMG("ID_52EA06202F10443F953E0E2047E10203",1)</f>
        <v>=DISPIMG("ID_52EA06202F10443F953E0E2047E10203",1)</v>
      </c>
      <c r="B5" s="28" t="str">
        <f>_xlfn.DISPIMG("ID_18695B033E6C43F0B249A566EB62044A",1)</f>
        <v>=DISPIMG("ID_18695B033E6C43F0B249A566EB62044A",1)</v>
      </c>
      <c r="C5" s="28" t="str">
        <f>_xlfn.DISPIMG("ID_A363335CDEBC4D81B53A9E550A39D500",1)</f>
        <v>=DISPIMG("ID_A363335CDEBC4D81B53A9E550A39D500",1)</v>
      </c>
      <c r="D5" s="25"/>
    </row>
    <row r="6" ht="40" customHeight="1" spans="1:4">
      <c r="A6" s="2" t="s">
        <v>17</v>
      </c>
      <c r="B6" s="2" t="s">
        <v>18</v>
      </c>
      <c r="C6" s="2" t="s">
        <v>19</v>
      </c>
      <c r="D6" s="2" t="s">
        <v>7</v>
      </c>
    </row>
    <row r="7" ht="255" customHeight="1" spans="1:4">
      <c r="A7" s="28" t="str">
        <f>_xlfn.DISPIMG("ID_E6ACC438CBDA4624ADB9EA7F7DF5AB2C",1)</f>
        <v>=DISPIMG("ID_E6ACC438CBDA4624ADB9EA7F7DF5AB2C",1)</v>
      </c>
      <c r="B7" s="28" t="str">
        <f>_xlfn.DISPIMG("ID_2EFD5B0658AF4E1B99E7D74FE9A50F0E",1)</f>
        <v>=DISPIMG("ID_2EFD5B0658AF4E1B99E7D74FE9A50F0E",1)</v>
      </c>
      <c r="C7" s="28" t="str">
        <f>_xlfn.DISPIMG("ID_01514E3341604465969425D44A188295",1)</f>
        <v>=DISPIMG("ID_01514E3341604465969425D44A188295",1)</v>
      </c>
      <c r="D7" s="21" t="s">
        <v>20</v>
      </c>
    </row>
    <row r="8" ht="41" customHeight="1" spans="1:4">
      <c r="A8" s="2" t="s">
        <v>21</v>
      </c>
      <c r="B8" s="2" t="s">
        <v>22</v>
      </c>
      <c r="C8" s="2" t="s">
        <v>23</v>
      </c>
      <c r="D8" s="21"/>
    </row>
  </sheetData>
  <mergeCells count="5">
    <mergeCell ref="A1:D1"/>
    <mergeCell ref="A2:A3"/>
    <mergeCell ref="B2:B3"/>
    <mergeCell ref="C2:C3"/>
    <mergeCell ref="D7:D8"/>
  </mergeCells>
  <printOptions gridLines="1"/>
  <pageMargins left="0.314583333333333" right="0.0784722222222222" top="0.118055555555556" bottom="0.196527777777778" header="0.314583333333333" footer="0.0784722222222222"/>
  <pageSetup paperSize="256" scale="85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zoomScale="85" zoomScaleNormal="85" workbookViewId="0">
      <selection activeCell="D3" sqref="D3"/>
    </sheetView>
  </sheetViews>
  <sheetFormatPr defaultColWidth="9" defaultRowHeight="14.25" outlineLevelRow="7" outlineLevelCol="3"/>
  <cols>
    <col min="1" max="3" width="30.625" customWidth="1"/>
    <col min="4" max="4" width="50.95" customWidth="1"/>
  </cols>
  <sheetData>
    <row r="1" ht="45" customHeight="1" spans="1:4">
      <c r="A1" s="22" t="s">
        <v>24</v>
      </c>
      <c r="B1" s="22"/>
      <c r="C1" s="14"/>
      <c r="D1" s="14"/>
    </row>
    <row r="2" ht="37" customHeight="1" spans="1:4">
      <c r="A2" s="15" t="str">
        <f>_xlfn.DISPIMG("ID_3FAFD86025EB48F1AAE1FF9F22B98B1A",1)</f>
        <v>=DISPIMG("ID_3FAFD86025EB48F1AAE1FF9F22B98B1A",1)</v>
      </c>
      <c r="B2" s="15" t="str">
        <f>_xlfn.DISPIMG("ID_7E1F22D8A02D4312992CA6EA12A3F13A",1)</f>
        <v>=DISPIMG("ID_7E1F22D8A02D4312992CA6EA12A3F13A",1)</v>
      </c>
      <c r="C2" s="15" t="str">
        <f>_xlfn.DISPIMG("ID_73F36AD0D7B843BBAB96F57EB8258C4C",1)</f>
        <v>=DISPIMG("ID_73F36AD0D7B843BBAB96F57EB8258C4C",1)</v>
      </c>
      <c r="D2" s="23" t="s">
        <v>1</v>
      </c>
    </row>
    <row r="3" ht="197" customHeight="1" spans="1:4">
      <c r="A3" s="15"/>
      <c r="B3" s="15"/>
      <c r="C3" s="15"/>
      <c r="D3" s="21" t="s">
        <v>25</v>
      </c>
    </row>
    <row r="4" ht="45" customHeight="1" spans="1:4">
      <c r="A4" s="24"/>
      <c r="B4" s="24"/>
      <c r="C4" s="24"/>
      <c r="D4" s="2" t="s">
        <v>6</v>
      </c>
    </row>
    <row r="5" ht="132" customHeight="1" spans="1:4">
      <c r="A5" s="15"/>
      <c r="B5" s="15"/>
      <c r="C5" s="15"/>
      <c r="D5" s="25" t="str">
        <f>_xlfn.DISPIMG("ID_01CE6F750EDC48B2B1CF5CB9B44CCF5F",1)</f>
        <v>=DISPIMG("ID_01CE6F750EDC48B2B1CF5CB9B44CCF5F",1)</v>
      </c>
    </row>
    <row r="6" ht="60" customHeight="1" spans="1:4">
      <c r="A6" s="15"/>
      <c r="B6" s="15"/>
      <c r="C6" s="15"/>
      <c r="D6" s="2" t="s">
        <v>7</v>
      </c>
    </row>
    <row r="7" ht="106" customHeight="1" spans="1:4">
      <c r="A7" s="15"/>
      <c r="B7" s="15"/>
      <c r="C7" s="15"/>
      <c r="D7" s="21" t="s">
        <v>26</v>
      </c>
    </row>
    <row r="8" ht="60" customHeight="1" spans="1:4">
      <c r="A8" s="2" t="s">
        <v>27</v>
      </c>
      <c r="B8" s="2" t="s">
        <v>28</v>
      </c>
      <c r="C8" s="2" t="s">
        <v>29</v>
      </c>
      <c r="D8" s="21"/>
    </row>
  </sheetData>
  <mergeCells count="5">
    <mergeCell ref="A1:D1"/>
    <mergeCell ref="A2:A7"/>
    <mergeCell ref="B2:B7"/>
    <mergeCell ref="C2:C7"/>
    <mergeCell ref="D7:D8"/>
  </mergeCells>
  <printOptions gridLines="1"/>
  <pageMargins left="0.314583333333333" right="0.0784722222222222" top="0.118055555555556" bottom="0.196527777777778" header="0.314583333333333" footer="0.0784722222222222"/>
  <pageSetup paperSize="256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zoomScale="85" zoomScaleNormal="85" workbookViewId="0">
      <selection activeCell="E3" sqref="E3"/>
    </sheetView>
  </sheetViews>
  <sheetFormatPr defaultColWidth="9" defaultRowHeight="14.25" outlineLevelCol="3"/>
  <cols>
    <col min="1" max="3" width="30.625" customWidth="1"/>
    <col min="4" max="4" width="63.6666666666667" customWidth="1"/>
  </cols>
  <sheetData>
    <row r="1" ht="45" customHeight="1" spans="1:4">
      <c r="A1" s="12" t="s">
        <v>30</v>
      </c>
      <c r="B1" s="12"/>
      <c r="C1" s="13"/>
      <c r="D1" s="14"/>
    </row>
    <row r="2" ht="37" customHeight="1" spans="1:4">
      <c r="A2" s="15" t="str">
        <f>_xlfn.DISPIMG("ID_206FCBCE6E7648DF96C69FA595FD22BF",1)</f>
        <v>=DISPIMG("ID_206FCBCE6E7648DF96C69FA595FD22BF",1)</v>
      </c>
      <c r="B2" s="15"/>
      <c r="C2" s="15"/>
      <c r="D2" s="2" t="s">
        <v>1</v>
      </c>
    </row>
    <row r="3" ht="197" customHeight="1" spans="1:4">
      <c r="A3" s="15"/>
      <c r="B3" s="15"/>
      <c r="C3" s="15"/>
      <c r="D3" s="16" t="s">
        <v>31</v>
      </c>
    </row>
    <row r="4" ht="40" customHeight="1" spans="1:4">
      <c r="A4" s="17" t="s">
        <v>32</v>
      </c>
      <c r="B4" s="17"/>
      <c r="C4" s="17"/>
      <c r="D4" s="18"/>
    </row>
    <row r="5" ht="45" customHeight="1" spans="1:4">
      <c r="A5" s="15" t="str">
        <f>_xlfn.DISPIMG("ID_904624F52EF7432399CA1CD02B455703",1)</f>
        <v>=DISPIMG("ID_904624F52EF7432399CA1CD02B455703",1)</v>
      </c>
      <c r="B5" s="15"/>
      <c r="C5" s="15"/>
      <c r="D5" s="2" t="s">
        <v>6</v>
      </c>
    </row>
    <row r="6" ht="192" customHeight="1" spans="1:4">
      <c r="A6" s="15"/>
      <c r="B6" s="15"/>
      <c r="C6" s="15"/>
      <c r="D6" s="19" t="str">
        <f>_xlfn.DISPIMG("ID_F0451270A48D4E858E5C3A486F81AA61",1)</f>
        <v>=DISPIMG("ID_F0451270A48D4E858E5C3A486F81AA61",1)</v>
      </c>
    </row>
    <row r="7" ht="49" customHeight="1" spans="1:4">
      <c r="A7" s="17" t="s">
        <v>33</v>
      </c>
      <c r="B7" s="17"/>
      <c r="C7" s="17"/>
      <c r="D7" s="20"/>
    </row>
    <row r="8" ht="60" customHeight="1" spans="1:4">
      <c r="A8" s="15" t="str">
        <f>_xlfn.DISPIMG("ID_F21E4670AD5E4C4F9B8A130CC3CA0290",1)</f>
        <v>=DISPIMG("ID_F21E4670AD5E4C4F9B8A130CC3CA0290",1)</v>
      </c>
      <c r="B8" s="15"/>
      <c r="C8" s="15"/>
      <c r="D8" s="2" t="s">
        <v>7</v>
      </c>
    </row>
    <row r="9" ht="163" customHeight="1" spans="1:4">
      <c r="A9" s="15"/>
      <c r="B9" s="15"/>
      <c r="C9" s="15"/>
      <c r="D9" s="21" t="s">
        <v>34</v>
      </c>
    </row>
    <row r="10" ht="41" customHeight="1" spans="1:4">
      <c r="A10" s="17" t="s">
        <v>35</v>
      </c>
      <c r="B10" s="17"/>
      <c r="C10" s="17"/>
      <c r="D10" s="21"/>
    </row>
  </sheetData>
  <mergeCells count="10">
    <mergeCell ref="A1:D1"/>
    <mergeCell ref="A4:C4"/>
    <mergeCell ref="A7:C7"/>
    <mergeCell ref="A10:C10"/>
    <mergeCell ref="D3:D4"/>
    <mergeCell ref="D6:D7"/>
    <mergeCell ref="D9:D10"/>
    <mergeCell ref="A2:C3"/>
    <mergeCell ref="A5:C6"/>
    <mergeCell ref="A8:C9"/>
  </mergeCells>
  <printOptions gridLines="1"/>
  <pageMargins left="0.314583333333333" right="0.0784722222222222" top="0.118055555555556" bottom="0.196527777777778" header="0.314583333333333" footer="0.0784722222222222"/>
  <pageSetup paperSize="256" scale="8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J3" sqref="J3"/>
    </sheetView>
  </sheetViews>
  <sheetFormatPr defaultColWidth="9" defaultRowHeight="14.25" outlineLevelRow="3" outlineLevelCol="5"/>
  <cols>
    <col min="1" max="1" width="20.375" customWidth="1"/>
    <col min="2" max="2" width="42.75" customWidth="1"/>
    <col min="3" max="3" width="37.5" customWidth="1"/>
    <col min="4" max="5" width="18.875" customWidth="1"/>
    <col min="6" max="6" width="17.5" customWidth="1"/>
  </cols>
  <sheetData>
    <row r="1" ht="25" customHeight="1" spans="1:6">
      <c r="A1" s="1" t="s">
        <v>36</v>
      </c>
      <c r="B1" s="2" t="s">
        <v>37</v>
      </c>
      <c r="C1" s="3" t="s">
        <v>38</v>
      </c>
      <c r="D1" s="1" t="s">
        <v>39</v>
      </c>
      <c r="E1" s="1" t="s">
        <v>40</v>
      </c>
      <c r="F1" s="4" t="s">
        <v>41</v>
      </c>
    </row>
    <row r="2" ht="159" customHeight="1" spans="1:6">
      <c r="A2" s="5" t="s">
        <v>42</v>
      </c>
      <c r="B2" s="2" t="str">
        <f>_xlfn.DISPIMG("ID_4F4FDEE60C0E442494E914D93A1A48DA",1)</f>
        <v>=DISPIMG("ID_4F4FDEE60C0E442494E914D93A1A48DA",1)</v>
      </c>
      <c r="C2" s="1" t="str">
        <f>_xlfn.DISPIMG("ID_70BB39059E6947BF95A4692F36AA4AF6",1)</f>
        <v>=DISPIMG("ID_70BB39059E6947BF95A4692F36AA4AF6",1)</v>
      </c>
      <c r="D2" s="2" t="s">
        <v>43</v>
      </c>
      <c r="E2" s="2" t="s">
        <v>44</v>
      </c>
      <c r="F2" s="6"/>
    </row>
    <row r="3" ht="159" customHeight="1" spans="1:6">
      <c r="A3" s="7"/>
      <c r="B3" s="8" t="str">
        <f>_xlfn.DISPIMG("ID_8F5DEEE4BA6E430E885EB55BAD2C6201",1)</f>
        <v>=DISPIMG("ID_8F5DEEE4BA6E430E885EB55BAD2C6201",1)</v>
      </c>
      <c r="C3" s="2" t="str">
        <f>_xlfn.DISPIMG("ID_E054A3F453844806AF38A4607E0EB5A5",1)</f>
        <v>=DISPIMG("ID_E054A3F453844806AF38A4607E0EB5A5",1)</v>
      </c>
      <c r="D3" s="2" t="s">
        <v>43</v>
      </c>
      <c r="E3" s="2" t="s">
        <v>44</v>
      </c>
      <c r="F3" s="9"/>
    </row>
    <row r="4" ht="159" customHeight="1" spans="1:6">
      <c r="A4" s="10"/>
      <c r="B4" s="8" t="str">
        <f>_xlfn.DISPIMG("ID_2EF893CE452042059F69BBB78DA9A993",1)</f>
        <v>=DISPIMG("ID_2EF893CE452042059F69BBB78DA9A993",1)</v>
      </c>
      <c r="C4" s="2" t="str">
        <f>_xlfn.DISPIMG("ID_49DA819091CD49279557C72DE1B0079E",1)</f>
        <v>=DISPIMG("ID_49DA819091CD49279557C72DE1B0079E",1)</v>
      </c>
      <c r="D4" s="2" t="s">
        <v>43</v>
      </c>
      <c r="E4" s="2" t="s">
        <v>44</v>
      </c>
      <c r="F4" s="11"/>
    </row>
  </sheetData>
  <mergeCells count="2">
    <mergeCell ref="A2:A4"/>
    <mergeCell ref="F2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夏季校服</vt:lpstr>
      <vt:lpstr>秋季校服</vt:lpstr>
      <vt:lpstr>冬季校服</vt:lpstr>
      <vt:lpstr>冬季冲锋衣</vt:lpstr>
      <vt:lpstr>校徽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ld19124363784</cp:lastModifiedBy>
  <dcterms:created xsi:type="dcterms:W3CDTF">2026-05-25T11:34:00Z</dcterms:created>
  <dcterms:modified xsi:type="dcterms:W3CDTF">2026-05-27T09:39:24Z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2026-05-25T03:34:41Z</vt:filetime>
  </property>
  <property fmtid="{D5CDD505-2E9C-101B-9397-08002B2CF9AE}" pid="4" name="UsrData">
    <vt:lpwstr>6a13c34fb40101001f41e1b2wl</vt:lpwstr>
  </property>
  <property fmtid="{D5CDD505-2E9C-101B-9397-08002B2CF9AE}" pid="5" name="KSOProductBuildVer">
    <vt:lpwstr>2052-12.1.0.26375</vt:lpwstr>
  </property>
  <property fmtid="{D5CDD505-2E9C-101B-9397-08002B2CF9AE}" pid="6" name="CalculationRule">
    <vt:i4>0</vt:i4>
  </property>
  <property fmtid="{D5CDD505-2E9C-101B-9397-08002B2CF9AE}" pid="7" name="ICV">
    <vt:lpwstr>E7EBE1E11EA940AC8F1DCBF4ABEC363F_12</vt:lpwstr>
  </property>
</Properties>
</file>